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<sst xmlns="http://schemas.openxmlformats.org/spreadsheetml/2006/main" count="53" uniqueCount="34">
  <si>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</si>
  <si>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</si>
  <si>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</si>
  <si>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</si>
  <si>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</si>
  <si>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</si>
  <si>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</si>
  <si>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</si>
  <si>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Техническое обслуживание ОПУ ХВС и тепловой энергии на отопление и ГВС</t>
  </si>
  <si>
    <t xml:space="preserve">Техническое обслуживание лифтового хозяйства </t>
  </si>
  <si>
    <t>Уборка лестничных клеток</t>
  </si>
  <si>
    <t>Уборка придомовой территории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</si>
  <si>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</si>
  <si>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2024 году</t>
  </si>
  <si>
    <t>Прочистка стояка системы канализации в кв. № 12</t>
  </si>
  <si>
    <t>Ремонт стояка системы отопления в кв. № 48</t>
  </si>
  <si>
    <t>Электроработы по подключению теплосчетчика</t>
  </si>
  <si>
    <t>Ремонт электронного замка, подъезд 3</t>
  </si>
  <si>
    <t>Замена дверных блоков выхода на крышу в под. №№ 2,3,4</t>
  </si>
  <si>
    <t>Февраль</t>
  </si>
  <si>
    <t>Периодическая проверка вентиляционных каналов</t>
  </si>
  <si>
    <t>Смена запорной арматуры системы ГВС в подвале №4</t>
  </si>
  <si>
    <t>Ремонт стояка системы отопления в кв. №№ 128,132</t>
  </si>
  <si>
    <t>Замена приборов учета системы ГВС</t>
  </si>
  <si>
    <t>Установление границ земельного участка</t>
  </si>
  <si>
    <t>Ремонт домофона, подъезд 4</t>
  </si>
  <si>
    <t>Март</t>
  </si>
  <si>
    <t>Изготовление и установка клапана мусорного (1шт,  подъезд № 3, 2-ой этаж)</t>
  </si>
  <si>
    <t>Ремонт стояка системы канализации в кв. № 32</t>
  </si>
  <si>
    <t>Смена приборов учета системы отопления в подвале</t>
  </si>
  <si>
    <t>Подключение приборов учета системы ГВС</t>
  </si>
  <si>
    <t>Подключение приборов учета системы отопления</t>
  </si>
  <si>
    <t>Замена запорной арматуры на стояках систем ГВ, ХВС в кв. №80</t>
  </si>
  <si>
    <t>Прочистка стояка канализации,кв. № 87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</si>
</sst>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25" borderId="0" xfId="0" applyFill="1" applyAlignment="1">
      <alignment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25" borderId="0" xfId="0" applyNumberForma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00" fontId="0" fillId="25" borderId="0" xfId="0" applyNumberFormat="1" applyFill="1" applyBorder="1" applyAlignment="1">
      <alignment/>
    </xf>
    <xf numFmtId="200" fontId="0" fillId="25" borderId="10" xfId="0" applyNumberFormat="1" applyFill="1" applyBorder="1" applyAlignment="1">
      <alignment/>
    </xf>
    <xf numFmtId="20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46">
      <selection activeCell="B52" sqref="B52"/>
    </sheetView>
  </sheetViews>
  <sheetFormatPr defaultColWidth="9.140625" defaultRowHeight="12.75"/>
  <cols>
    <col min="1" max="1" width="82.7109375" style="0" customWidth="1"/>
    <col min="2" max="2" width="12.8515625" style="0" customWidth="1"/>
    <col min="3" max="3" width="11.7109375" style="0" customWidth="1"/>
    <col min="4" max="4" width="10.7109375" style="7" hidden="1" customWidth="1"/>
    <col min="5" max="5" width="12.28125" style="0" hidden="1" customWidth="1"/>
    <col min="6" max="6" width="10.7109375" style="0" customWidth="1"/>
    <col min="7" max="7" width="11.140625" style="0" customWidth="1"/>
    <col min="8" max="8" width="9.140625" style="0" customWidth="1"/>
  </cols>
  <sheetData>
    <row r="1" spans="1:3" ht="46.5" customHeight="1">
      <c r="A1" s="24" t="s">
        <v>13</v>
      </c>
      <c r="B1" s="25"/>
      <c r="C1" s="10"/>
    </row>
    <row r="2" spans="1:3" ht="24" customHeight="1">
      <c r="A2" s="3" t="s">
        <v>0</v>
      </c>
      <c r="B2" s="3" t="s">
        <v>1</v>
      </c>
      <c r="C2" s="10"/>
    </row>
    <row r="3" spans="1:6" ht="24" customHeight="1">
      <c r="A3" s="26" t="s">
        <v>2</v>
      </c>
      <c r="B3" s="26"/>
      <c r="C3" s="13"/>
      <c r="D3" s="8">
        <v>7036.4</v>
      </c>
      <c r="E3">
        <v>433.2</v>
      </c>
      <c r="F3" s="6">
        <f>SUM(D3:E3)</f>
        <v>7469.599999999999</v>
      </c>
    </row>
    <row r="4" spans="1:4" ht="24" customHeight="1">
      <c r="A4" s="1" t="s">
        <v>11</v>
      </c>
      <c r="B4" s="4">
        <v>16817</v>
      </c>
      <c r="C4" s="11"/>
      <c r="D4" s="7">
        <f>B4/7036.4</f>
        <v>2.3900005684725145</v>
      </c>
    </row>
    <row r="5" spans="1:4" ht="24" customHeight="1">
      <c r="A5" s="1" t="s">
        <v>3</v>
      </c>
      <c r="B5" s="4">
        <v>16887.36</v>
      </c>
      <c r="C5" s="11"/>
      <c r="D5" s="7">
        <f>B5/7036.4</f>
        <v>2.4000000000000004</v>
      </c>
    </row>
    <row r="6" spans="1:4" ht="24" customHeight="1">
      <c r="A6" s="1" t="s">
        <v>4</v>
      </c>
      <c r="B6" s="4">
        <v>29504.92</v>
      </c>
      <c r="C6" s="11"/>
      <c r="D6" s="9">
        <f>B6/7469.6</f>
        <v>3.9499999999999997</v>
      </c>
    </row>
    <row r="7" spans="1:4" ht="24" customHeight="1">
      <c r="A7" s="1" t="s">
        <v>6</v>
      </c>
      <c r="B7" s="4">
        <v>3116.27</v>
      </c>
      <c r="C7" s="11"/>
      <c r="D7" s="7">
        <f>B7/7036.4</f>
        <v>0.44287846057643115</v>
      </c>
    </row>
    <row r="8" spans="1:5" ht="24" customHeight="1">
      <c r="A8" s="1" t="s">
        <v>8</v>
      </c>
      <c r="B8" s="4">
        <v>4845.32</v>
      </c>
      <c r="C8" s="11"/>
      <c r="D8" s="7">
        <f>B8/7036.4</f>
        <v>0.6886078108123472</v>
      </c>
      <c r="E8" s="14"/>
    </row>
    <row r="9" spans="1:4" ht="24" customHeight="1">
      <c r="A9" s="1" t="s">
        <v>9</v>
      </c>
      <c r="B9" s="4">
        <f>6229.12+15877.52+745.38</f>
        <v>22852.02</v>
      </c>
      <c r="C9" s="11"/>
      <c r="D9" s="7">
        <f>B9/7036.4</f>
        <v>3.24768631686658</v>
      </c>
    </row>
    <row r="10" spans="1:6" ht="24" customHeight="1">
      <c r="A10" s="5" t="s">
        <v>7</v>
      </c>
      <c r="B10" s="4">
        <v>34121.9</v>
      </c>
      <c r="C10" s="11"/>
      <c r="D10" s="16">
        <f>B10/7469.6</f>
        <v>4.56810270964978</v>
      </c>
      <c r="E10" s="15"/>
      <c r="F10" s="15"/>
    </row>
    <row r="11" spans="1:5" ht="24" customHeight="1">
      <c r="A11" s="1" t="s">
        <v>10</v>
      </c>
      <c r="B11" s="4">
        <v>9900</v>
      </c>
      <c r="C11" s="11"/>
      <c r="D11" s="14">
        <f>B11/7036.4</f>
        <v>1.4069694730259792</v>
      </c>
      <c r="E11" s="15"/>
    </row>
    <row r="12" spans="1:5" ht="24" customHeight="1">
      <c r="A12" s="19" t="s">
        <v>14</v>
      </c>
      <c r="B12" s="21">
        <v>1037</v>
      </c>
      <c r="C12" s="11"/>
      <c r="D12" s="17">
        <f aca="true" t="shared" si="0" ref="D12:D17">B12/7469.6</f>
        <v>0.1388293884545357</v>
      </c>
      <c r="E12" s="18"/>
    </row>
    <row r="13" spans="1:5" ht="24" customHeight="1">
      <c r="A13" s="19" t="s">
        <v>15</v>
      </c>
      <c r="B13" s="21">
        <v>1026</v>
      </c>
      <c r="C13" s="11"/>
      <c r="D13" s="17">
        <f t="shared" si="0"/>
        <v>0.13735675270429473</v>
      </c>
      <c r="E13" s="18"/>
    </row>
    <row r="14" spans="1:5" ht="24" customHeight="1">
      <c r="A14" s="19" t="s">
        <v>12</v>
      </c>
      <c r="B14" s="22">
        <v>3000</v>
      </c>
      <c r="C14" s="11"/>
      <c r="D14" s="17">
        <f t="shared" si="0"/>
        <v>0.4016279318839027</v>
      </c>
      <c r="E14" s="18"/>
    </row>
    <row r="15" spans="1:5" ht="24" customHeight="1">
      <c r="A15" s="20" t="s">
        <v>16</v>
      </c>
      <c r="B15" s="20">
        <v>48546</v>
      </c>
      <c r="C15" s="11"/>
      <c r="D15" s="17">
        <f t="shared" si="0"/>
        <v>6.499143193745314</v>
      </c>
      <c r="E15" s="18"/>
    </row>
    <row r="16" spans="1:5" ht="24" customHeight="1">
      <c r="A16" s="19" t="s">
        <v>17</v>
      </c>
      <c r="B16" s="22">
        <v>1000</v>
      </c>
      <c r="C16" s="11"/>
      <c r="D16" s="17">
        <f t="shared" si="0"/>
        <v>0.13387597729463424</v>
      </c>
      <c r="E16" s="18">
        <f>D12+D13+D14+D15+D16+D17</f>
        <v>19.100621184534646</v>
      </c>
    </row>
    <row r="17" spans="1:5" ht="24" customHeight="1">
      <c r="A17" s="19" t="s">
        <v>18</v>
      </c>
      <c r="B17" s="22">
        <v>88065</v>
      </c>
      <c r="C17" s="11"/>
      <c r="D17" s="17">
        <f t="shared" si="0"/>
        <v>11.789787940451964</v>
      </c>
      <c r="E17" s="18">
        <f>B12+B13+B14+B15+B16+B17</f>
        <v>142674</v>
      </c>
    </row>
    <row r="18" spans="1:3" ht="24" customHeight="1">
      <c r="A18" s="2" t="s">
        <v>5</v>
      </c>
      <c r="B18" s="2">
        <f>SUM(B4:B17)</f>
        <v>280718.79000000004</v>
      </c>
      <c r="C18" s="12"/>
    </row>
    <row r="19" spans="1:6" ht="24" customHeight="1">
      <c r="A19" s="26" t="s">
        <v>19</v>
      </c>
      <c r="B19" s="26"/>
      <c r="C19" s="13"/>
      <c r="D19" s="8"/>
      <c r="F19" s="23"/>
    </row>
    <row r="20" spans="1:4" ht="24" customHeight="1">
      <c r="A20" s="1" t="s">
        <v>11</v>
      </c>
      <c r="B20" s="4">
        <v>16817</v>
      </c>
      <c r="C20" s="11"/>
      <c r="D20" s="7">
        <f>B20/7036.4</f>
        <v>2.3900005684725145</v>
      </c>
    </row>
    <row r="21" spans="1:4" ht="24" customHeight="1">
      <c r="A21" s="1" t="s">
        <v>3</v>
      </c>
      <c r="B21" s="4">
        <v>16887.36</v>
      </c>
      <c r="C21" s="11"/>
      <c r="D21" s="7">
        <f>B21/7036.4</f>
        <v>2.4000000000000004</v>
      </c>
    </row>
    <row r="22" spans="1:4" ht="24" customHeight="1">
      <c r="A22" s="1" t="s">
        <v>4</v>
      </c>
      <c r="B22" s="4">
        <v>29504.92</v>
      </c>
      <c r="C22" s="11"/>
      <c r="D22" s="9">
        <f>B22/7469.6</f>
        <v>3.9499999999999997</v>
      </c>
    </row>
    <row r="23" spans="1:4" ht="24" customHeight="1">
      <c r="A23" s="1" t="s">
        <v>6</v>
      </c>
      <c r="B23" s="4">
        <v>3116.27</v>
      </c>
      <c r="C23" s="11"/>
      <c r="D23" s="7">
        <f>B23/7036.4</f>
        <v>0.44287846057643115</v>
      </c>
    </row>
    <row r="24" spans="1:5" ht="24" customHeight="1">
      <c r="A24" s="1" t="s">
        <v>8</v>
      </c>
      <c r="B24" s="4">
        <v>4845.32</v>
      </c>
      <c r="C24" s="11"/>
      <c r="D24" s="7">
        <f>B24/7036.4</f>
        <v>0.6886078108123472</v>
      </c>
      <c r="E24" s="14"/>
    </row>
    <row r="25" spans="1:4" ht="24" customHeight="1">
      <c r="A25" s="1" t="s">
        <v>9</v>
      </c>
      <c r="B25" s="4">
        <f>6229.12+15867.51</f>
        <v>22096.63</v>
      </c>
      <c r="C25" s="11"/>
      <c r="D25" s="7">
        <f>B25/7036.4</f>
        <v>3.1403317037121257</v>
      </c>
    </row>
    <row r="26" spans="1:6" ht="24" customHeight="1">
      <c r="A26" s="5" t="s">
        <v>7</v>
      </c>
      <c r="B26" s="4">
        <v>34121.9</v>
      </c>
      <c r="C26" s="11"/>
      <c r="D26" s="16">
        <f>B26/7469.6</f>
        <v>4.56810270964978</v>
      </c>
      <c r="E26" s="15"/>
      <c r="F26" s="15"/>
    </row>
    <row r="27" spans="1:5" ht="24" customHeight="1">
      <c r="A27" s="1" t="s">
        <v>10</v>
      </c>
      <c r="B27" s="4">
        <v>9900</v>
      </c>
      <c r="C27" s="11"/>
      <c r="D27" s="14">
        <f>B27/7036.4</f>
        <v>1.4069694730259792</v>
      </c>
      <c r="E27" s="15"/>
    </row>
    <row r="28" spans="1:5" ht="24" customHeight="1">
      <c r="A28" s="19" t="s">
        <v>20</v>
      </c>
      <c r="B28" s="4">
        <v>5397</v>
      </c>
      <c r="C28" s="11"/>
      <c r="D28" s="14">
        <f>B28/7036.4</f>
        <v>0.7670115399920414</v>
      </c>
      <c r="E28" s="15"/>
    </row>
    <row r="29" spans="1:5" ht="24" customHeight="1">
      <c r="A29" s="19" t="s">
        <v>21</v>
      </c>
      <c r="B29" s="21">
        <v>1808</v>
      </c>
      <c r="C29" s="11"/>
      <c r="D29" s="17">
        <f aca="true" t="shared" si="1" ref="D29:D34">B29/7469.6</f>
        <v>0.2420477669486987</v>
      </c>
      <c r="E29" s="18"/>
    </row>
    <row r="30" spans="1:5" ht="24" customHeight="1">
      <c r="A30" s="19" t="s">
        <v>22</v>
      </c>
      <c r="B30" s="21">
        <v>11395</v>
      </c>
      <c r="C30" s="11"/>
      <c r="D30" s="17">
        <f t="shared" si="1"/>
        <v>1.5255167612723572</v>
      </c>
      <c r="E30" s="18"/>
    </row>
    <row r="31" spans="1:5" ht="24" customHeight="1">
      <c r="A31" s="19" t="s">
        <v>23</v>
      </c>
      <c r="B31" s="21">
        <v>215430</v>
      </c>
      <c r="C31" s="11"/>
      <c r="D31" s="17">
        <f t="shared" si="1"/>
        <v>28.840901788583054</v>
      </c>
      <c r="E31" s="18"/>
    </row>
    <row r="32" spans="1:5" ht="24" customHeight="1">
      <c r="A32" s="19" t="s">
        <v>12</v>
      </c>
      <c r="B32" s="22">
        <v>3000</v>
      </c>
      <c r="C32" s="11"/>
      <c r="D32" s="17">
        <f t="shared" si="1"/>
        <v>0.4016279318839027</v>
      </c>
      <c r="E32" s="18"/>
    </row>
    <row r="33" spans="1:5" ht="24" customHeight="1">
      <c r="A33" s="19" t="s">
        <v>24</v>
      </c>
      <c r="B33" s="22">
        <v>8000</v>
      </c>
      <c r="C33" s="11"/>
      <c r="D33" s="17">
        <f t="shared" si="1"/>
        <v>1.071007818357074</v>
      </c>
      <c r="E33" s="18">
        <f>D29+D30+D31+D32+D33+D34</f>
        <v>32.17481525115132</v>
      </c>
    </row>
    <row r="34" spans="1:5" ht="24" customHeight="1">
      <c r="A34" s="19" t="s">
        <v>25</v>
      </c>
      <c r="B34" s="22">
        <v>700</v>
      </c>
      <c r="C34" s="11"/>
      <c r="D34" s="17">
        <f t="shared" si="1"/>
        <v>0.09371318410624398</v>
      </c>
      <c r="E34" s="18">
        <f>B29+B30+B31+B32+B33+B34</f>
        <v>240333</v>
      </c>
    </row>
    <row r="35" spans="1:3" ht="24" customHeight="1">
      <c r="A35" s="2" t="s">
        <v>5</v>
      </c>
      <c r="B35" s="2">
        <f>SUM(B20:B34)</f>
        <v>383019.4</v>
      </c>
      <c r="C35" s="12"/>
    </row>
    <row r="36" spans="1:6" ht="24" customHeight="1">
      <c r="A36" s="26" t="s">
        <v>26</v>
      </c>
      <c r="B36" s="26"/>
      <c r="C36" s="13"/>
      <c r="D36" s="8"/>
      <c r="F36" s="23"/>
    </row>
    <row r="37" spans="1:4" ht="24" customHeight="1">
      <c r="A37" s="1" t="s">
        <v>11</v>
      </c>
      <c r="B37" s="4">
        <v>8408.5</v>
      </c>
      <c r="C37" s="11"/>
      <c r="D37" s="7">
        <f>B37/7036.4</f>
        <v>1.1950002842362573</v>
      </c>
    </row>
    <row r="38" spans="1:4" ht="24" customHeight="1">
      <c r="A38" s="1" t="s">
        <v>3</v>
      </c>
      <c r="B38" s="4">
        <v>16887.36</v>
      </c>
      <c r="C38" s="11"/>
      <c r="D38" s="7">
        <f>B38/7036.4</f>
        <v>2.4000000000000004</v>
      </c>
    </row>
    <row r="39" spans="1:4" ht="24" customHeight="1">
      <c r="A39" s="1" t="s">
        <v>4</v>
      </c>
      <c r="B39" s="4">
        <v>29504.92</v>
      </c>
      <c r="C39" s="11"/>
      <c r="D39" s="9">
        <f>B39/7469.6</f>
        <v>3.9499999999999997</v>
      </c>
    </row>
    <row r="40" spans="1:4" ht="24" customHeight="1">
      <c r="A40" s="1" t="s">
        <v>6</v>
      </c>
      <c r="B40" s="4">
        <v>3229.72</v>
      </c>
      <c r="C40" s="11"/>
      <c r="D40" s="7">
        <f>B40/7036.4</f>
        <v>0.4590017622647945</v>
      </c>
    </row>
    <row r="41" spans="1:5" ht="24" customHeight="1">
      <c r="A41" s="1" t="s">
        <v>8</v>
      </c>
      <c r="B41" s="4">
        <v>4845.32</v>
      </c>
      <c r="C41" s="11"/>
      <c r="D41" s="7">
        <f>B41/7036.4</f>
        <v>0.6886078108123472</v>
      </c>
      <c r="E41" s="14"/>
    </row>
    <row r="42" spans="1:4" ht="24" customHeight="1">
      <c r="A42" s="1" t="s">
        <v>9</v>
      </c>
      <c r="B42" s="4">
        <f>6229.12+15909.02</f>
        <v>22138.14</v>
      </c>
      <c r="C42" s="11"/>
      <c r="D42" s="7">
        <f>B42/7036.4</f>
        <v>3.1462310272298337</v>
      </c>
    </row>
    <row r="43" spans="1:6" ht="24" customHeight="1">
      <c r="A43" s="5" t="s">
        <v>7</v>
      </c>
      <c r="B43" s="4">
        <v>34121.9</v>
      </c>
      <c r="C43" s="11"/>
      <c r="D43" s="16">
        <f>B43/7469.6</f>
        <v>4.56810270964978</v>
      </c>
      <c r="E43" s="15"/>
      <c r="F43" s="15"/>
    </row>
    <row r="44" spans="1:5" ht="24" customHeight="1">
      <c r="A44" s="1" t="s">
        <v>10</v>
      </c>
      <c r="B44" s="4">
        <v>9900</v>
      </c>
      <c r="C44" s="11"/>
      <c r="D44" s="14">
        <f>B44/7036.4</f>
        <v>1.4069694730259792</v>
      </c>
      <c r="E44" s="15"/>
    </row>
    <row r="45" spans="1:5" ht="24" customHeight="1">
      <c r="A45" s="19" t="s">
        <v>27</v>
      </c>
      <c r="B45" s="22">
        <v>7800</v>
      </c>
      <c r="C45" s="11"/>
      <c r="D45" s="17">
        <f aca="true" t="shared" si="2" ref="D45:D51">B45/7469.6</f>
        <v>1.0442326228981471</v>
      </c>
      <c r="E45" s="18"/>
    </row>
    <row r="46" spans="1:5" ht="24" customHeight="1">
      <c r="A46" s="19" t="s">
        <v>28</v>
      </c>
      <c r="B46" s="21">
        <v>7105</v>
      </c>
      <c r="C46" s="11"/>
      <c r="D46" s="17">
        <f>B46/7469.6</f>
        <v>0.9511888186783763</v>
      </c>
      <c r="E46" s="18"/>
    </row>
    <row r="47" spans="1:5" ht="24" customHeight="1">
      <c r="A47" s="19" t="s">
        <v>29</v>
      </c>
      <c r="B47" s="21">
        <v>218234</v>
      </c>
      <c r="C47" s="11"/>
      <c r="D47" s="17">
        <f t="shared" si="2"/>
        <v>29.21629002891721</v>
      </c>
      <c r="E47" s="18"/>
    </row>
    <row r="48" spans="1:5" ht="24" customHeight="1">
      <c r="A48" s="27" t="s">
        <v>30</v>
      </c>
      <c r="B48" s="22">
        <v>85878</v>
      </c>
      <c r="C48" s="11"/>
      <c r="D48" s="17">
        <f t="shared" si="2"/>
        <v>11.497001178108599</v>
      </c>
      <c r="E48" s="18"/>
    </row>
    <row r="49" spans="1:5" ht="24" customHeight="1">
      <c r="A49" s="27" t="s">
        <v>31</v>
      </c>
      <c r="B49" s="22">
        <v>50981</v>
      </c>
      <c r="C49" s="11"/>
      <c r="D49" s="17">
        <f t="shared" si="2"/>
        <v>6.825131198457749</v>
      </c>
      <c r="E49" s="18"/>
    </row>
    <row r="50" spans="1:5" ht="24" customHeight="1">
      <c r="A50" s="19" t="s">
        <v>32</v>
      </c>
      <c r="B50" s="22">
        <v>5317.63</v>
      </c>
      <c r="C50" s="11"/>
      <c r="D50" s="17">
        <f t="shared" si="2"/>
        <v>0.7119029131412659</v>
      </c>
      <c r="E50" s="18">
        <f>D45+D46+D47+D48+D49+D50+D51</f>
        <v>50.38457614865589</v>
      </c>
    </row>
    <row r="51" spans="1:5" ht="24" customHeight="1">
      <c r="A51" s="28" t="s">
        <v>33</v>
      </c>
      <c r="B51" s="29">
        <v>1037</v>
      </c>
      <c r="C51" s="11"/>
      <c r="D51" s="17">
        <f t="shared" si="2"/>
        <v>0.1388293884545357</v>
      </c>
      <c r="E51" s="18">
        <f>B45+B46+B47+B48+B49+B50+B51</f>
        <v>376352.63</v>
      </c>
    </row>
    <row r="52" spans="1:3" ht="24" customHeight="1">
      <c r="A52" s="2" t="s">
        <v>5</v>
      </c>
      <c r="B52" s="2">
        <f>SUM(B37:B51)</f>
        <v>505388.49</v>
      </c>
      <c r="C52" s="12"/>
    </row>
  </sheetData>
  <sheetProtection/>
  <mergeCells count="4">
    <mergeCell ref="A1:B1"/>
    <mergeCell ref="A3:B3"/>
    <mergeCell ref="A19:B19"/>
    <mergeCell ref="A36:B3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2022-04-19T13:21:38Z</cp:lastPrinted>
  <dcterms:created xsi:type="dcterms:W3CDTF">1996-10-08T23:32:33Z</dcterms:created>
  <dcterms:modified xsi:type="dcterms:W3CDTF">2024-04-18T07:57:56Z</dcterms:modified>
  <cp:category/>
  <cp:version/>
  <cp:contentType/>
  <cp:contentStatus/>
</cp:coreProperties>
</file>